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erviseamet/Räpina mnt 12/Muudatus 1 - Terviseamet/"/>
    </mc:Choice>
  </mc:AlternateContent>
  <xr:revisionPtr revIDLastSave="50" documentId="8_{9D612AC9-E83B-4D75-91B5-DF66B3084162}" xr6:coauthVersionLast="47" xr6:coauthVersionMax="47" xr10:uidLastSave="{D4EB0CE7-B672-405E-8CF5-FEA55E144BB7}"/>
  <bookViews>
    <workbookView xWindow="51795" yWindow="1785" windowWidth="21600" windowHeight="16125" tabRatio="842" xr2:uid="{00000000-000D-0000-FFFF-FFFF00000000}"/>
  </bookViews>
  <sheets>
    <sheet name="Lisa nr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2" l="1"/>
  <c r="E30" i="2"/>
  <c r="E29" i="2"/>
  <c r="E28" i="2"/>
  <c r="E27" i="2"/>
  <c r="E24" i="2"/>
  <c r="E20" i="2"/>
  <c r="E14" i="2"/>
  <c r="E13" i="2"/>
  <c r="E21" i="2" l="1"/>
  <c r="E31" i="2" l="1"/>
  <c r="E33" i="2" s="1"/>
  <c r="E34" i="2" s="1"/>
  <c r="F34" i="2" s="1"/>
  <c r="E35" i="2" l="1"/>
  <c r="F21" i="2"/>
  <c r="F31" i="2"/>
  <c r="F33" i="2" l="1"/>
  <c r="F35" i="2" s="1"/>
  <c r="F37" i="2" s="1"/>
  <c r="F36" i="2" l="1"/>
</calcChain>
</file>

<file path=xl/sharedStrings.xml><?xml version="1.0" encoding="utf-8"?>
<sst xmlns="http://schemas.openxmlformats.org/spreadsheetml/2006/main" count="55" uniqueCount="47">
  <si>
    <t>Lisa 3</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</si>
  <si>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</si>
  <si>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</si>
  <si>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</si>
  <si>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</si>
  <si>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</si>
  <si>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</si>
  <si>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</si>
  <si>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</si>
  <si>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</si>
  <si>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Remonttööd</t>
  </si>
  <si>
    <t>Kinnisvara haldamine (haldusteenus)</t>
  </si>
  <si>
    <t>Tehnohooldus</t>
  </si>
  <si>
    <t>Omanikukohustused</t>
  </si>
  <si>
    <t>ÜÜR KOKKU</t>
  </si>
  <si>
    <t>Kõrvalteenused ja kõrvalteenuste tasud</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</si>
  <si>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</si>
  <si>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</si>
  <si>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</si>
  <si>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</si>
  <si>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</si>
  <si>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</si>
  <si>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</si>
  <si>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</si>
  <si>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</si>
  <si>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</si>
  <si>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</si>
  <si>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</si>
  <si>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</si>
  <si>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</si>
  <si>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</si>
  <si>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</si>
  <si>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kuud</t>
  </si>
  <si>
    <t>Kinnistu pindala</t>
  </si>
  <si>
    <t>Netoüür</t>
  </si>
  <si>
    <t>Heakord (310, 320, 360)</t>
  </si>
  <si>
    <t>Kõrvalteenuste eest tasumine tegelike kulude alusel, esitatud kulude prognoos</t>
  </si>
  <si>
    <t>Tugiteenused (710)</t>
  </si>
  <si>
    <t>Terviseamet</t>
  </si>
  <si>
    <t>RKASi järelevalveteenus</t>
  </si>
  <si>
    <t>Räpina mnt 12, Võru</t>
  </si>
  <si>
    <t>Indekseerimine* alates 01.01.2025.a, 31.dets THI, max 3% aastas</t>
  </si>
  <si>
    <t xml:space="preserve"> üürilepingule nr KPJ-4/2023-164</t>
  </si>
  <si>
    <t>Tugiteenused (710, 720)</t>
  </si>
  <si>
    <t>Üür ja kõrvalteenuste tasu 01.01.2025 - 31.12.2025</t>
  </si>
  <si>
    <t>Heakord (340)</t>
  </si>
  <si>
    <t>Heakord (330,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</si>
</sst>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4"/>
      <color theme="1"/>
      <name val="Times New Roman"/>
      <family val="1"/>
      <charset val="186"/>
    </font>
    <font>
      <b/>
      <sz val="11"/>
      <color theme="1"/>
      <name val="Times New Roman"/>
      <family val="1"/>
      <charset val="186"/>
    </font>
    <font>
      <i/>
      <sz val="10"/>
      <name val="Times New Roman"/>
      <family val="1"/>
      <charset val="186"/>
    </font>
    <font>
      <sz val="11"/>
      <name val="Times New Roman"/>
      <family val="1"/>
    </font>
    <font>
      <sz val="11"/>
      <color theme="0" tint="-0.499984740745262"/>
      <name val="Times New Roman"/>
      <family val="1"/>
    </font>
    <font>
      <b/>
      <sz val="11"/>
      <color theme="0"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s>
  <cellStyleXfs count="2">
    <xf numFmtId="0" fontId="0" fillId="0" borderId="0"/>
    <xf numFmtId="0" fontId="3" fillId="0" borderId="0"/>
  </cellStyleXfs>
  <cellXfs count="103">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164" fontId="1" fillId="0" borderId="1" xfId="0" applyNumberFormat="1"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6" fillId="3" borderId="9" xfId="0" applyFont="1" applyFill="1" applyBorder="1" applyAlignment="1">
      <alignment horizontal="center"/>
    </xf>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9" fontId="1" fillId="0" borderId="0" xfId="0" applyNumberFormat="1" applyFont="1" applyAlignment="1">
      <alignment horizontal="left"/>
    </xf>
    <xf numFmtId="4" fontId="6" fillId="0" borderId="9"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3" fontId="1" fillId="0" borderId="0" xfId="0" applyNumberFormat="1" applyFont="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6" fillId="2" borderId="20" xfId="0" applyFont="1" applyFill="1" applyBorder="1" applyAlignment="1">
      <alignment horizontal="center"/>
    </xf>
    <xf numFmtId="4" fontId="6" fillId="3" borderId="5" xfId="0" applyNumberFormat="1" applyFont="1" applyFill="1" applyBorder="1" applyAlignment="1">
      <alignment horizontal="right"/>
    </xf>
    <xf numFmtId="0" fontId="8" fillId="0" borderId="0" xfId="0" applyFont="1"/>
    <xf numFmtId="3" fontId="1" fillId="0" borderId="1" xfId="0" applyNumberFormat="1" applyFont="1" applyBorder="1" applyAlignment="1">
      <alignment horizontal="right"/>
    </xf>
    <xf numFmtId="0" fontId="10" fillId="0" borderId="0" xfId="0" applyFont="1" applyAlignment="1">
      <alignment horizontal="right"/>
    </xf>
    <xf numFmtId="0" fontId="6" fillId="0" borderId="0" xfId="0" applyFont="1" applyAlignment="1">
      <alignment horizontal="left" wrapText="1"/>
    </xf>
    <xf numFmtId="0" fontId="5" fillId="0" borderId="0" xfId="0" applyFont="1" applyAlignment="1">
      <alignment horizontal="left" wrapText="1"/>
    </xf>
    <xf numFmtId="0" fontId="6" fillId="2" borderId="25" xfId="0" applyFont="1" applyFill="1" applyBorder="1" applyAlignment="1">
      <alignment horizontal="center" wrapText="1"/>
    </xf>
    <xf numFmtId="4" fontId="6" fillId="2" borderId="28" xfId="0" applyNumberFormat="1" applyFont="1" applyFill="1" applyBorder="1" applyAlignment="1">
      <alignment horizontal="right"/>
    </xf>
    <xf numFmtId="4" fontId="6" fillId="3" borderId="28" xfId="0" applyNumberFormat="1" applyFont="1" applyFill="1" applyBorder="1" applyAlignment="1">
      <alignment horizontal="right"/>
    </xf>
    <xf numFmtId="0" fontId="6" fillId="2" borderId="27" xfId="0" applyFont="1" applyFill="1" applyBorder="1" applyAlignment="1">
      <alignment horizontal="center" wrapText="1"/>
    </xf>
    <xf numFmtId="4" fontId="4" fillId="0" borderId="28" xfId="0" applyNumberFormat="1" applyFont="1" applyBorder="1" applyAlignment="1">
      <alignment vertical="center" wrapText="1"/>
    </xf>
    <xf numFmtId="4" fontId="4" fillId="0" borderId="28" xfId="0" applyNumberFormat="1" applyFont="1" applyBorder="1" applyAlignment="1">
      <alignment horizontal="center" vertical="center" wrapText="1"/>
    </xf>
    <xf numFmtId="4" fontId="6" fillId="4" borderId="29" xfId="0" applyNumberFormat="1" applyFont="1" applyFill="1" applyBorder="1" applyAlignment="1">
      <alignment horizontal="right"/>
    </xf>
    <xf numFmtId="0" fontId="4" fillId="2" borderId="5" xfId="0" applyFont="1" applyFill="1" applyBorder="1" applyAlignment="1">
      <alignment horizontal="right"/>
    </xf>
    <xf numFmtId="4" fontId="4" fillId="0" borderId="6" xfId="0" applyNumberFormat="1" applyFont="1" applyBorder="1" applyAlignment="1">
      <alignment horizontal="right" wrapText="1"/>
    </xf>
    <xf numFmtId="4" fontId="4" fillId="0" borderId="18" xfId="0" applyNumberFormat="1" applyFont="1" applyBorder="1" applyAlignment="1">
      <alignment wrapText="1"/>
    </xf>
    <xf numFmtId="0" fontId="6" fillId="2" borderId="31" xfId="0" applyFont="1" applyFill="1" applyBorder="1"/>
    <xf numFmtId="0" fontId="4" fillId="0" borderId="9" xfId="0" applyFont="1" applyBorder="1"/>
    <xf numFmtId="0" fontId="4" fillId="0" borderId="18" xfId="0" applyFont="1" applyBorder="1"/>
    <xf numFmtId="0" fontId="4" fillId="0" borderId="5" xfId="0" applyFont="1" applyBorder="1"/>
    <xf numFmtId="0" fontId="6" fillId="2" borderId="5" xfId="0" applyFont="1" applyFill="1" applyBorder="1"/>
    <xf numFmtId="0" fontId="6" fillId="3" borderId="0" xfId="0" applyFont="1" applyFill="1"/>
    <xf numFmtId="0" fontId="6" fillId="3" borderId="10" xfId="0" applyFont="1" applyFill="1" applyBorder="1"/>
    <xf numFmtId="0" fontId="6" fillId="4" borderId="13" xfId="0" applyFont="1" applyFill="1" applyBorder="1"/>
    <xf numFmtId="4" fontId="13" fillId="3" borderId="6" xfId="0" applyNumberFormat="1" applyFont="1" applyFill="1" applyBorder="1" applyAlignment="1">
      <alignment horizontal="right"/>
    </xf>
    <xf numFmtId="4" fontId="13" fillId="0" borderId="18" xfId="0" applyNumberFormat="1" applyFont="1" applyBorder="1" applyAlignment="1">
      <alignment wrapText="1"/>
    </xf>
    <xf numFmtId="4" fontId="13" fillId="0" borderId="6" xfId="0" applyNumberFormat="1" applyFont="1" applyBorder="1"/>
    <xf numFmtId="4" fontId="14" fillId="4" borderId="11" xfId="0" applyNumberFormat="1" applyFont="1" applyFill="1" applyBorder="1" applyAlignment="1">
      <alignment horizontal="right"/>
    </xf>
    <xf numFmtId="4" fontId="14" fillId="4" borderId="13" xfId="0" applyNumberFormat="1" applyFont="1" applyFill="1" applyBorder="1" applyAlignment="1">
      <alignment horizontal="right"/>
    </xf>
    <xf numFmtId="4" fontId="4" fillId="0" borderId="21"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4" fontId="4" fillId="0" borderId="22" xfId="0" applyNumberFormat="1" applyFont="1" applyBorder="1" applyAlignment="1">
      <alignment horizontal="right" vertical="center" wrapText="1"/>
    </xf>
    <xf numFmtId="4" fontId="4" fillId="0" borderId="23" xfId="0" applyNumberFormat="1" applyFont="1" applyBorder="1" applyAlignment="1">
      <alignment horizontal="right" vertical="center" wrapText="1"/>
    </xf>
    <xf numFmtId="4" fontId="4" fillId="0" borderId="20" xfId="0" applyNumberFormat="1" applyFont="1" applyBorder="1" applyAlignment="1">
      <alignment horizontal="right" vertical="center" wrapText="1"/>
    </xf>
    <xf numFmtId="4" fontId="12" fillId="0" borderId="24"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0" fontId="11" fillId="0" borderId="0" xfId="0" applyFont="1" applyAlignment="1">
      <alignment vertical="center" wrapText="1"/>
    </xf>
    <xf numFmtId="0" fontId="9" fillId="0" borderId="0" xfId="0" applyFont="1" applyAlignment="1">
      <alignment horizontal="center" wrapText="1"/>
    </xf>
    <xf numFmtId="0" fontId="4" fillId="0" borderId="16" xfId="0" applyFont="1" applyBorder="1"/>
    <xf numFmtId="0" fontId="4" fillId="0" borderId="5" xfId="0" applyFont="1" applyBorder="1"/>
    <xf numFmtId="0" fontId="6" fillId="0" borderId="0" xfId="0" applyFont="1" applyAlignment="1">
      <alignment horizontal="left" wrapText="1"/>
    </xf>
    <xf numFmtId="0" fontId="5" fillId="0" borderId="0" xfId="0" applyFont="1" applyAlignment="1">
      <alignment horizontal="left" wrapText="1"/>
    </xf>
    <xf numFmtId="4" fontId="4" fillId="0" borderId="22" xfId="0" applyNumberFormat="1" applyFont="1" applyBorder="1" applyAlignment="1">
      <alignment horizontal="center" vertical="center" wrapText="1"/>
    </xf>
    <xf numFmtId="4" fontId="4" fillId="0" borderId="23" xfId="0" applyNumberFormat="1" applyFont="1" applyBorder="1" applyAlignment="1">
      <alignment horizontal="center" vertical="center" wrapText="1"/>
    </xf>
    <xf numFmtId="4" fontId="4" fillId="0" borderId="20" xfId="0" applyNumberFormat="1" applyFont="1" applyBorder="1" applyAlignment="1">
      <alignment horizontal="center" vertical="center" wrapText="1"/>
    </xf>
    <xf numFmtId="0" fontId="4" fillId="0" borderId="1" xfId="0" applyFont="1" applyBorder="1"/>
    <xf numFmtId="0" fontId="4" fillId="0" borderId="18" xfId="0" applyFont="1" applyBorder="1"/>
    <xf numFmtId="4" fontId="4" fillId="0" borderId="26" xfId="0" applyNumberFormat="1" applyFont="1" applyBorder="1" applyAlignment="1">
      <alignment horizontal="center" vertical="center" wrapText="1"/>
    </xf>
    <xf numFmtId="4" fontId="4" fillId="0" borderId="24" xfId="0" applyNumberFormat="1" applyFont="1"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0" xfId="0" applyFont="1" applyBorder="1" applyAlignment="1">
      <alignment horizontal="center" wrapText="1"/>
    </xf>
    <xf numFmtId="0" fontId="4" fillId="0" borderId="16" xfId="0" applyFont="1" applyBorder="1" applyAlignment="1">
      <alignment horizontal="left"/>
    </xf>
    <xf numFmtId="0" fontId="4" fillId="0" borderId="5" xfId="0" applyFont="1" applyBorder="1" applyAlignment="1">
      <alignment horizontal="left"/>
    </xf>
    <xf numFmtId="4" fontId="4" fillId="0" borderId="21" xfId="0" applyNumberFormat="1" applyFont="1" applyBorder="1" applyAlignment="1">
      <alignment horizontal="right" vertical="center" wrapText="1"/>
    </xf>
    <xf numFmtId="4" fontId="4" fillId="0" borderId="32" xfId="0" applyNumberFormat="1" applyFont="1" applyBorder="1" applyAlignment="1">
      <alignment horizontal="right" vertical="center" wrapText="1"/>
    </xf>
    <xf numFmtId="4" fontId="4" fillId="0" borderId="30" xfId="0" applyNumberFormat="1" applyFont="1" applyBorder="1" applyAlignment="1">
      <alignment horizontal="right" vertical="center" wrapText="1"/>
    </xf>
    <xf numFmtId="4" fontId="4" fillId="0" borderId="0" xfId="0" applyNumberFormat="1" applyFont="1"/>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45"/>
  <sheetViews>
    <sheetView tabSelected="1" zoomScale="90" zoomScaleNormal="90" workbookViewId="0">
      <selection activeCell="M39" sqref="M39"/>
    </sheetView>
  </sheetViews>
  <sheetFormatPr defaultColWidth="9.140625" defaultRowHeight="15" x14ac:dyDescent="0.25"/>
  <cols>
    <col min="1" max="1" width="5.42578125" style="1" customWidth="1"/>
    <col min="2" max="2" width="7.5703125" style="1" customWidth="1"/>
    <col min="3" max="3" width="7.85546875" style="1" customWidth="1"/>
    <col min="4" max="4" width="59" style="1" customWidth="1"/>
    <col min="5" max="6" width="17.42578125" style="1" customWidth="1"/>
    <col min="7" max="7" width="30.5703125" style="1" customWidth="1"/>
    <col min="8" max="8" width="36.28515625" style="1" customWidth="1"/>
    <col min="9" max="16384" width="9.140625" style="1"/>
  </cols>
  <sheetData>
    <row r="1" spans="1:8" x14ac:dyDescent="0.25">
      <c r="H1" s="48" t="s">
        <v>0</v>
      </c>
    </row>
    <row r="2" spans="1:8" ht="15" customHeight="1" x14ac:dyDescent="0.25">
      <c r="H2" s="48" t="s">
        <v>42</v>
      </c>
    </row>
    <row r="3" spans="1:8" ht="15" customHeight="1" x14ac:dyDescent="0.25">
      <c r="H3" s="48"/>
    </row>
    <row r="4" spans="1:8" ht="18.75" customHeight="1" x14ac:dyDescent="0.3">
      <c r="A4" s="82" t="s">
        <v>44</v>
      </c>
      <c r="B4" s="82"/>
      <c r="C4" s="82"/>
      <c r="D4" s="82"/>
      <c r="E4" s="82"/>
      <c r="F4" s="82"/>
      <c r="G4" s="82"/>
      <c r="H4" s="82"/>
    </row>
    <row r="5" spans="1:8" ht="16.5" customHeight="1" x14ac:dyDescent="0.25"/>
    <row r="6" spans="1:8" x14ac:dyDescent="0.25">
      <c r="C6" s="3" t="s">
        <v>1</v>
      </c>
      <c r="D6" s="7" t="s">
        <v>38</v>
      </c>
    </row>
    <row r="7" spans="1:8" x14ac:dyDescent="0.25">
      <c r="C7" s="3" t="s">
        <v>2</v>
      </c>
      <c r="D7" s="4" t="s">
        <v>40</v>
      </c>
    </row>
    <row r="9" spans="1:8" ht="17.25" x14ac:dyDescent="0.25">
      <c r="D9" s="5" t="s">
        <v>3</v>
      </c>
      <c r="E9" s="6">
        <v>49.4</v>
      </c>
      <c r="F9" s="7" t="s">
        <v>4</v>
      </c>
      <c r="G9" s="8"/>
    </row>
    <row r="10" spans="1:8" ht="17.25" x14ac:dyDescent="0.25">
      <c r="D10" s="5" t="s">
        <v>33</v>
      </c>
      <c r="E10" s="47">
        <v>5499</v>
      </c>
      <c r="F10" s="7" t="s">
        <v>4</v>
      </c>
      <c r="G10" s="8"/>
    </row>
    <row r="11" spans="1:8" ht="15.75" thickBot="1" x14ac:dyDescent="0.3">
      <c r="D11" s="8"/>
    </row>
    <row r="12" spans="1:8" ht="17.25" x14ac:dyDescent="0.25">
      <c r="B12" s="9" t="s">
        <v>5</v>
      </c>
      <c r="C12" s="43"/>
      <c r="D12" s="61"/>
      <c r="E12" s="10" t="s">
        <v>6</v>
      </c>
      <c r="F12" s="40" t="s">
        <v>7</v>
      </c>
      <c r="G12" s="51" t="s">
        <v>8</v>
      </c>
      <c r="H12" s="11" t="s">
        <v>9</v>
      </c>
    </row>
    <row r="13" spans="1:8" ht="15" customHeight="1" x14ac:dyDescent="0.25">
      <c r="B13" s="13">
        <v>100</v>
      </c>
      <c r="C13" s="12" t="s">
        <v>11</v>
      </c>
      <c r="D13" s="63"/>
      <c r="E13" s="59">
        <f>F13/$E$9</f>
        <v>0.51500000000000001</v>
      </c>
      <c r="F13" s="60">
        <v>25.440999999999999</v>
      </c>
      <c r="G13" s="79" t="s">
        <v>41</v>
      </c>
      <c r="H13" s="94"/>
    </row>
    <row r="14" spans="1:8" x14ac:dyDescent="0.25">
      <c r="B14" s="62"/>
      <c r="C14" s="97" t="s">
        <v>34</v>
      </c>
      <c r="D14" s="98"/>
      <c r="E14" s="99">
        <f>F14/E9</f>
        <v>3.0385</v>
      </c>
      <c r="F14" s="76">
        <v>150.1019</v>
      </c>
      <c r="G14" s="79"/>
      <c r="H14" s="95"/>
    </row>
    <row r="15" spans="1:8" x14ac:dyDescent="0.25">
      <c r="B15" s="13">
        <v>500</v>
      </c>
      <c r="C15" s="12" t="s">
        <v>13</v>
      </c>
      <c r="D15" s="63"/>
      <c r="E15" s="100"/>
      <c r="F15" s="77"/>
      <c r="G15" s="79"/>
      <c r="H15" s="95"/>
    </row>
    <row r="16" spans="1:8" x14ac:dyDescent="0.25">
      <c r="B16" s="13">
        <v>200</v>
      </c>
      <c r="C16" s="12" t="s">
        <v>12</v>
      </c>
      <c r="D16" s="63"/>
      <c r="E16" s="100"/>
      <c r="F16" s="77"/>
      <c r="G16" s="79"/>
      <c r="H16" s="95"/>
    </row>
    <row r="17" spans="2:16" x14ac:dyDescent="0.25">
      <c r="B17" s="13">
        <v>300</v>
      </c>
      <c r="C17" s="90" t="s">
        <v>35</v>
      </c>
      <c r="D17" s="91"/>
      <c r="E17" s="100"/>
      <c r="F17" s="77"/>
      <c r="G17" s="79"/>
      <c r="H17" s="95"/>
    </row>
    <row r="18" spans="2:16" x14ac:dyDescent="0.25">
      <c r="B18" s="13">
        <v>400</v>
      </c>
      <c r="C18" s="90" t="s">
        <v>10</v>
      </c>
      <c r="D18" s="91"/>
      <c r="E18" s="100"/>
      <c r="F18" s="77"/>
      <c r="G18" s="79"/>
      <c r="H18" s="95"/>
    </row>
    <row r="19" spans="2:16" x14ac:dyDescent="0.25">
      <c r="B19" s="13">
        <v>700</v>
      </c>
      <c r="C19" s="90" t="s">
        <v>43</v>
      </c>
      <c r="D19" s="91"/>
      <c r="E19" s="101"/>
      <c r="F19" s="78"/>
      <c r="G19" s="79"/>
      <c r="H19" s="95"/>
    </row>
    <row r="20" spans="2:16" ht="15" customHeight="1" x14ac:dyDescent="0.25">
      <c r="B20" s="42">
        <v>100</v>
      </c>
      <c r="C20" s="39" t="s">
        <v>39</v>
      </c>
      <c r="D20" s="64"/>
      <c r="E20" s="59">
        <f>F20/E9</f>
        <v>1.3135627530364373</v>
      </c>
      <c r="F20" s="60">
        <v>64.89</v>
      </c>
      <c r="G20" s="80"/>
      <c r="H20" s="96"/>
    </row>
    <row r="21" spans="2:16" x14ac:dyDescent="0.25">
      <c r="B21" s="14"/>
      <c r="C21" s="15" t="s">
        <v>14</v>
      </c>
      <c r="D21" s="65"/>
      <c r="E21" s="16">
        <f>SUM(E13:E20)</f>
        <v>4.8670627530364374</v>
      </c>
      <c r="F21" s="41">
        <f>SUM(F13:F20)</f>
        <v>240.43290000000002</v>
      </c>
      <c r="G21" s="52"/>
      <c r="H21" s="58"/>
    </row>
    <row r="22" spans="2:16" x14ac:dyDescent="0.25">
      <c r="B22" s="17"/>
      <c r="C22" s="66"/>
      <c r="D22" s="67"/>
      <c r="E22" s="18"/>
      <c r="F22" s="45"/>
      <c r="G22" s="53"/>
      <c r="H22" s="19"/>
    </row>
    <row r="23" spans="2:16" ht="17.25" x14ac:dyDescent="0.25">
      <c r="B23" s="20" t="s">
        <v>15</v>
      </c>
      <c r="C23" s="15"/>
      <c r="D23" s="65"/>
      <c r="E23" s="21" t="s">
        <v>6</v>
      </c>
      <c r="F23" s="44" t="s">
        <v>7</v>
      </c>
      <c r="G23" s="54" t="s">
        <v>8</v>
      </c>
      <c r="H23" s="22" t="s">
        <v>9</v>
      </c>
    </row>
    <row r="24" spans="2:16" x14ac:dyDescent="0.25">
      <c r="B24" s="13">
        <v>300</v>
      </c>
      <c r="C24" s="83" t="s">
        <v>46</v>
      </c>
      <c r="D24" s="84"/>
      <c r="E24" s="69">
        <f>F24/E9</f>
        <v>2.0242914979757085</v>
      </c>
      <c r="F24" s="70">
        <v>100</v>
      </c>
      <c r="G24" s="74" t="s">
        <v>16</v>
      </c>
      <c r="H24" s="87" t="s">
        <v>36</v>
      </c>
    </row>
    <row r="25" spans="2:16" x14ac:dyDescent="0.25">
      <c r="B25" s="13">
        <v>300</v>
      </c>
      <c r="C25" s="39" t="s">
        <v>45</v>
      </c>
      <c r="D25" s="64"/>
      <c r="E25" s="69">
        <f>F25/E9</f>
        <v>0.20242914979757085</v>
      </c>
      <c r="F25" s="70">
        <v>10</v>
      </c>
      <c r="G25" s="75"/>
      <c r="H25" s="88"/>
    </row>
    <row r="26" spans="2:16" ht="15" customHeight="1" x14ac:dyDescent="0.25">
      <c r="B26" s="13">
        <v>600</v>
      </c>
      <c r="C26" s="12" t="s">
        <v>17</v>
      </c>
      <c r="D26" s="63"/>
      <c r="E26" s="71"/>
      <c r="F26" s="70"/>
      <c r="G26" s="55"/>
      <c r="H26" s="88"/>
    </row>
    <row r="27" spans="2:16" ht="15" customHeight="1" x14ac:dyDescent="0.25">
      <c r="B27" s="13"/>
      <c r="C27" s="12">
        <v>610</v>
      </c>
      <c r="D27" s="63" t="s">
        <v>18</v>
      </c>
      <c r="E27" s="71">
        <f>F27/E9</f>
        <v>1.0737159244331984</v>
      </c>
      <c r="F27" s="70">
        <v>53.041566666999998</v>
      </c>
      <c r="G27" s="92" t="s">
        <v>19</v>
      </c>
      <c r="H27" s="88"/>
    </row>
    <row r="28" spans="2:16" x14ac:dyDescent="0.25">
      <c r="B28" s="13"/>
      <c r="C28" s="12">
        <v>620</v>
      </c>
      <c r="D28" s="63" t="s">
        <v>20</v>
      </c>
      <c r="E28" s="71">
        <f>F28/E9</f>
        <v>1.4244730094534412</v>
      </c>
      <c r="F28" s="70">
        <v>70.368966666999995</v>
      </c>
      <c r="G28" s="93"/>
      <c r="H28" s="88"/>
    </row>
    <row r="29" spans="2:16" x14ac:dyDescent="0.25">
      <c r="B29" s="13"/>
      <c r="C29" s="12">
        <v>630</v>
      </c>
      <c r="D29" s="63" t="s">
        <v>21</v>
      </c>
      <c r="E29" s="71">
        <f>F29/E9</f>
        <v>3.261656544534413E-2</v>
      </c>
      <c r="F29" s="70">
        <v>1.6112583330000001</v>
      </c>
      <c r="G29" s="93"/>
      <c r="H29" s="88"/>
    </row>
    <row r="30" spans="2:16" ht="16.5" customHeight="1" x14ac:dyDescent="0.25">
      <c r="B30" s="13">
        <v>700</v>
      </c>
      <c r="C30" s="83" t="s">
        <v>37</v>
      </c>
      <c r="D30" s="84"/>
      <c r="E30" s="71">
        <f>F30/E9</f>
        <v>1.0121457489878543</v>
      </c>
      <c r="F30" s="70">
        <v>50</v>
      </c>
      <c r="G30" s="56" t="s">
        <v>16</v>
      </c>
      <c r="H30" s="89"/>
    </row>
    <row r="31" spans="2:16" ht="15" customHeight="1" thickBot="1" x14ac:dyDescent="0.3">
      <c r="B31" s="23"/>
      <c r="C31" s="24" t="s">
        <v>22</v>
      </c>
      <c r="D31" s="68"/>
      <c r="E31" s="72">
        <f>SUM(E24:E30)</f>
        <v>5.7696718960931168</v>
      </c>
      <c r="F31" s="73">
        <f>SUM(F24:F30)</f>
        <v>285.021791667</v>
      </c>
      <c r="G31" s="57"/>
      <c r="H31" s="25"/>
      <c r="O31" s="102"/>
      <c r="P31" s="102"/>
    </row>
    <row r="32" spans="2:16" ht="17.25" customHeight="1" x14ac:dyDescent="0.25">
      <c r="B32" s="26"/>
      <c r="C32" s="8"/>
      <c r="D32" s="8"/>
      <c r="E32" s="27"/>
      <c r="F32" s="28"/>
      <c r="G32" s="29"/>
      <c r="M32" s="102"/>
    </row>
    <row r="33" spans="2:8" ht="15" customHeight="1" x14ac:dyDescent="0.25">
      <c r="B33" s="85" t="s">
        <v>23</v>
      </c>
      <c r="C33" s="85"/>
      <c r="D33" s="85"/>
      <c r="E33" s="27">
        <f>E21+E31</f>
        <v>10.636734649129554</v>
      </c>
      <c r="F33" s="28">
        <f>F31+F21</f>
        <v>525.45469166700002</v>
      </c>
      <c r="G33" s="29"/>
    </row>
    <row r="34" spans="2:8" x14ac:dyDescent="0.25">
      <c r="B34" s="26" t="s">
        <v>24</v>
      </c>
      <c r="C34" s="49"/>
      <c r="D34" s="31">
        <v>0.22</v>
      </c>
      <c r="E34" s="30">
        <f>E33*D34</f>
        <v>2.3400816228085017</v>
      </c>
      <c r="F34" s="28">
        <f>E34*E9</f>
        <v>115.60003216673998</v>
      </c>
    </row>
    <row r="35" spans="2:8" x14ac:dyDescent="0.25">
      <c r="B35" s="8" t="s">
        <v>25</v>
      </c>
      <c r="C35" s="8"/>
      <c r="D35" s="8"/>
      <c r="E35" s="32">
        <f>E34+E33</f>
        <v>12.976816271938056</v>
      </c>
      <c r="F35" s="28">
        <f>F34+F33</f>
        <v>641.05472383374001</v>
      </c>
      <c r="G35" s="29"/>
    </row>
    <row r="36" spans="2:8" x14ac:dyDescent="0.25">
      <c r="B36" s="8" t="s">
        <v>26</v>
      </c>
      <c r="C36" s="8"/>
      <c r="D36" s="8"/>
      <c r="E36" s="32"/>
      <c r="F36" s="28">
        <f>F33*G36</f>
        <v>6305.4563000039998</v>
      </c>
      <c r="G36" s="33">
        <v>12</v>
      </c>
      <c r="H36" s="34" t="s">
        <v>32</v>
      </c>
    </row>
    <row r="37" spans="2:8" ht="15.75" thickBot="1" x14ac:dyDescent="0.3">
      <c r="B37" s="8" t="s">
        <v>27</v>
      </c>
      <c r="C37" s="8"/>
      <c r="D37" s="8"/>
      <c r="E37" s="35"/>
      <c r="F37" s="36">
        <f>F35*G37</f>
        <v>7692.6566860048806</v>
      </c>
      <c r="G37" s="37">
        <v>12</v>
      </c>
      <c r="H37" s="38" t="s">
        <v>32</v>
      </c>
    </row>
    <row r="38" spans="2:8" ht="15.75" x14ac:dyDescent="0.25">
      <c r="B38" s="86"/>
      <c r="C38" s="86"/>
      <c r="D38" s="86"/>
      <c r="E38" s="86"/>
      <c r="F38" s="86"/>
      <c r="G38" s="50"/>
      <c r="H38" s="2"/>
    </row>
    <row r="39" spans="2:8" ht="60.75" customHeight="1" x14ac:dyDescent="0.25">
      <c r="B39" s="81" t="s">
        <v>28</v>
      </c>
      <c r="C39" s="81"/>
      <c r="D39" s="81"/>
      <c r="E39" s="81"/>
      <c r="F39" s="81"/>
      <c r="G39" s="81"/>
      <c r="H39" s="81"/>
    </row>
    <row r="40" spans="2:8" ht="15.75" x14ac:dyDescent="0.25">
      <c r="B40" s="2"/>
      <c r="C40" s="2"/>
      <c r="D40" s="2"/>
      <c r="E40" s="2"/>
      <c r="F40" s="2"/>
      <c r="G40" s="2"/>
      <c r="H40" s="2"/>
    </row>
    <row r="41" spans="2:8" ht="15.75" x14ac:dyDescent="0.25">
      <c r="B41" s="2"/>
      <c r="C41" s="2"/>
      <c r="D41" s="2"/>
      <c r="E41" s="2"/>
      <c r="F41" s="2"/>
      <c r="G41" s="2"/>
      <c r="H41" s="2"/>
    </row>
    <row r="42" spans="2:8" x14ac:dyDescent="0.25">
      <c r="B42" s="8" t="s">
        <v>29</v>
      </c>
      <c r="C42" s="8"/>
      <c r="D42" s="8"/>
      <c r="E42" s="8" t="s">
        <v>30</v>
      </c>
    </row>
    <row r="44" spans="2:8" x14ac:dyDescent="0.25">
      <c r="B44" s="46" t="s">
        <v>31</v>
      </c>
      <c r="C44" s="46"/>
      <c r="D44" s="46"/>
      <c r="E44" s="46" t="s">
        <v>31</v>
      </c>
      <c r="F44" s="46"/>
      <c r="G44" s="46"/>
    </row>
    <row r="45" spans="2:8" ht="15.75" x14ac:dyDescent="0.25">
      <c r="B45" s="2"/>
      <c r="C45" s="2"/>
      <c r="D45" s="2"/>
      <c r="E45" s="2"/>
      <c r="F45" s="2"/>
      <c r="G45" s="2"/>
      <c r="H45" s="2"/>
    </row>
  </sheetData>
  <mergeCells count="16">
    <mergeCell ref="F14:F19"/>
    <mergeCell ref="G13:G20"/>
    <mergeCell ref="B39:H39"/>
    <mergeCell ref="A4:H4"/>
    <mergeCell ref="C24:D24"/>
    <mergeCell ref="C30:D30"/>
    <mergeCell ref="B33:D33"/>
    <mergeCell ref="B38:F38"/>
    <mergeCell ref="H24:H30"/>
    <mergeCell ref="C17:D17"/>
    <mergeCell ref="C18:D18"/>
    <mergeCell ref="C19:D19"/>
    <mergeCell ref="G27:G29"/>
    <mergeCell ref="H13:H20"/>
    <mergeCell ref="C14:D14"/>
    <mergeCell ref="E14:E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5F25KTUSNP4X-205032580-159856</_dlc_DocId>
    <_dlc_DocIdUrl xmlns="d65e48b5-f38d-431e-9b4f-47403bf4583f">
      <Url>https://rkas.sharepoint.com/Kliendisuhted/_layouts/15/DocIdRedir.aspx?ID=5F25KTUSNP4X-205032580-159856</Url>
      <Description>5F25KTUSNP4X-205032580-159856</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E746A761-F444-4ADF-8B27-18D3A6619ACB}">
  <ds:schemaRefs>
    <ds:schemaRef ds:uri="http://schemas.microsoft.com/sharepoint/events"/>
  </ds:schemaRefs>
</ds:datastoreItem>
</file>

<file path=customXml/itemProps3.xml><?xml version="1.0" encoding="utf-8"?>
<ds:datastoreItem xmlns:ds="http://schemas.openxmlformats.org/officeDocument/2006/customXml" ds:itemID="{506B0CCF-4962-4697-9D2E-E0A2EAE33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purl.org/dc/elements/1.1/"/>
    <ds:schemaRef ds:uri="http://purl.org/dc/dcmitype/"/>
    <ds:schemaRef ds:uri="http://schemas.microsoft.com/office/infopath/2007/PartnerControls"/>
    <ds:schemaRef ds:uri="http://schemas.openxmlformats.org/package/2006/metadata/core-properties"/>
    <ds:schemaRef ds:uri="d65e48b5-f38d-431e-9b4f-47403bf4583f"/>
    <ds:schemaRef ds:uri="http://schemas.microsoft.com/office/2006/documentManagement/types"/>
    <ds:schemaRef ds:uri="4295b89e-2911-42f0-a767-8ca596d6842f"/>
    <ds:schemaRef ds:uri="http://purl.org/dc/terms/"/>
    <ds:schemaRef ds:uri="a4634551-c501-4e5e-ac96-dde1e0c9b252"/>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nr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2024-11-14T10:02:46Z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a995a946-ff5d-4967-8589-6d92436cc3de</vt:lpwstr>
  </property>
</Properties>
</file>